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delg\Downloads\"/>
    </mc:Choice>
  </mc:AlternateContent>
  <xr:revisionPtr revIDLastSave="0" documentId="13_ncr:1_{5AD87DD6-5AD9-4EB7-8E2C-063FAD3915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eto Automático" sheetId="1" r:id="rId1"/>
    <sheet name="Instruccio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37" i="1"/>
  <c r="O34" i="1"/>
  <c r="C34" i="1"/>
  <c r="O33" i="1"/>
  <c r="C33" i="1"/>
  <c r="O32" i="1"/>
  <c r="C32" i="1"/>
  <c r="O31" i="1"/>
  <c r="C31" i="1"/>
  <c r="O30" i="1"/>
  <c r="C30" i="1"/>
  <c r="O29" i="1"/>
  <c r="C29" i="1"/>
  <c r="O28" i="1"/>
  <c r="C28" i="1"/>
  <c r="O27" i="1"/>
  <c r="C27" i="1"/>
  <c r="O26" i="1"/>
  <c r="C26" i="1"/>
  <c r="O25" i="1"/>
  <c r="C25" i="1"/>
  <c r="O24" i="1"/>
  <c r="C24" i="1"/>
  <c r="O23" i="1"/>
  <c r="C23" i="1"/>
  <c r="O22" i="1"/>
  <c r="C22" i="1"/>
  <c r="O21" i="1"/>
  <c r="C21" i="1"/>
  <c r="O20" i="1"/>
  <c r="C20" i="1"/>
  <c r="O19" i="1"/>
  <c r="C19" i="1"/>
  <c r="O18" i="1"/>
  <c r="C18" i="1"/>
  <c r="O17" i="1"/>
  <c r="C17" i="1"/>
  <c r="O16" i="1"/>
  <c r="C16" i="1"/>
  <c r="O15" i="1"/>
  <c r="C15" i="1"/>
  <c r="O14" i="1"/>
  <c r="C14" i="1"/>
  <c r="O13" i="1"/>
  <c r="C13" i="1"/>
  <c r="O12" i="1"/>
  <c r="C12" i="1"/>
  <c r="O11" i="1"/>
  <c r="C11" i="1"/>
  <c r="O10" i="1"/>
  <c r="C10" i="1"/>
  <c r="O9" i="1"/>
  <c r="C9" i="1"/>
  <c r="O8" i="1"/>
  <c r="C8" i="1"/>
  <c r="O7" i="1"/>
  <c r="C7" i="1"/>
  <c r="O6" i="1"/>
  <c r="C6" i="1"/>
  <c r="O5" i="1"/>
  <c r="C5" i="1"/>
  <c r="G32" i="1" l="1"/>
  <c r="H32" i="1" s="1"/>
  <c r="I32" i="1" s="1"/>
  <c r="F33" i="1"/>
  <c r="M33" i="1" s="1"/>
  <c r="F32" i="1"/>
  <c r="M32" i="1" s="1"/>
  <c r="F34" i="1"/>
  <c r="M34" i="1" s="1"/>
  <c r="G34" i="1"/>
  <c r="H34" i="1" s="1"/>
  <c r="I34" i="1" s="1"/>
  <c r="G33" i="1"/>
  <c r="H33" i="1" s="1"/>
  <c r="I33" i="1" s="1"/>
  <c r="F30" i="1"/>
  <c r="M30" i="1" s="1"/>
  <c r="G29" i="1"/>
  <c r="H29" i="1" s="1"/>
  <c r="I29" i="1" s="1"/>
  <c r="F29" i="1"/>
  <c r="M29" i="1" s="1"/>
  <c r="G28" i="1"/>
  <c r="H28" i="1" s="1"/>
  <c r="I28" i="1" s="1"/>
  <c r="G31" i="1"/>
  <c r="H31" i="1" s="1"/>
  <c r="I31" i="1" s="1"/>
  <c r="G9" i="1"/>
  <c r="H9" i="1" s="1"/>
  <c r="I9" i="1" s="1"/>
  <c r="F9" i="1"/>
  <c r="M9" i="1" s="1"/>
  <c r="F7" i="1"/>
  <c r="M7" i="1" s="1"/>
  <c r="F28" i="1"/>
  <c r="M28" i="1" s="1"/>
  <c r="G27" i="1"/>
  <c r="H27" i="1" s="1"/>
  <c r="I27" i="1" s="1"/>
  <c r="F27" i="1"/>
  <c r="M27" i="1" s="1"/>
  <c r="G26" i="1"/>
  <c r="H26" i="1" s="1"/>
  <c r="I26" i="1" s="1"/>
  <c r="F26" i="1"/>
  <c r="M26" i="1" s="1"/>
  <c r="G25" i="1"/>
  <c r="H25" i="1" s="1"/>
  <c r="I25" i="1" s="1"/>
  <c r="F25" i="1"/>
  <c r="M25" i="1" s="1"/>
  <c r="G24" i="1"/>
  <c r="H24" i="1" s="1"/>
  <c r="I24" i="1" s="1"/>
  <c r="F24" i="1"/>
  <c r="M24" i="1" s="1"/>
  <c r="G10" i="1"/>
  <c r="H10" i="1" s="1"/>
  <c r="I10" i="1" s="1"/>
  <c r="F10" i="1"/>
  <c r="M10" i="1" s="1"/>
  <c r="G23" i="1"/>
  <c r="H23" i="1" s="1"/>
  <c r="I23" i="1" s="1"/>
  <c r="F23" i="1"/>
  <c r="M23" i="1" s="1"/>
  <c r="G22" i="1"/>
  <c r="H22" i="1" s="1"/>
  <c r="I22" i="1" s="1"/>
  <c r="F22" i="1"/>
  <c r="M22" i="1" s="1"/>
  <c r="G21" i="1"/>
  <c r="H21" i="1" s="1"/>
  <c r="I21" i="1" s="1"/>
  <c r="F21" i="1"/>
  <c r="M21" i="1" s="1"/>
  <c r="G20" i="1"/>
  <c r="H20" i="1" s="1"/>
  <c r="I20" i="1" s="1"/>
  <c r="G13" i="1"/>
  <c r="H13" i="1" s="1"/>
  <c r="I13" i="1" s="1"/>
  <c r="F13" i="1"/>
  <c r="M13" i="1" s="1"/>
  <c r="G11" i="1"/>
  <c r="H11" i="1" s="1"/>
  <c r="I11" i="1" s="1"/>
  <c r="F11" i="1"/>
  <c r="M11" i="1" s="1"/>
  <c r="G7" i="1"/>
  <c r="M6" i="1"/>
  <c r="F31" i="1"/>
  <c r="M31" i="1" s="1"/>
  <c r="G30" i="1"/>
  <c r="H30" i="1" s="1"/>
  <c r="I30" i="1" s="1"/>
  <c r="F20" i="1"/>
  <c r="M20" i="1" s="1"/>
  <c r="G19" i="1"/>
  <c r="H19" i="1" s="1"/>
  <c r="I19" i="1" s="1"/>
  <c r="F19" i="1"/>
  <c r="M19" i="1" s="1"/>
  <c r="G18" i="1"/>
  <c r="H18" i="1" s="1"/>
  <c r="I18" i="1" s="1"/>
  <c r="F18" i="1"/>
  <c r="M18" i="1" s="1"/>
  <c r="G17" i="1"/>
  <c r="H17" i="1" s="1"/>
  <c r="I17" i="1" s="1"/>
  <c r="F17" i="1"/>
  <c r="M17" i="1" s="1"/>
  <c r="G16" i="1"/>
  <c r="H16" i="1" s="1"/>
  <c r="I16" i="1" s="1"/>
  <c r="F16" i="1"/>
  <c r="M16" i="1" s="1"/>
  <c r="G15" i="1"/>
  <c r="H15" i="1" s="1"/>
  <c r="I15" i="1" s="1"/>
  <c r="F15" i="1"/>
  <c r="M15" i="1" s="1"/>
  <c r="G14" i="1"/>
  <c r="H14" i="1" s="1"/>
  <c r="I14" i="1" s="1"/>
  <c r="F14" i="1"/>
  <c r="M14" i="1" s="1"/>
  <c r="G12" i="1"/>
  <c r="H12" i="1" s="1"/>
  <c r="I12" i="1" s="1"/>
  <c r="F12" i="1"/>
  <c r="M12" i="1" s="1"/>
  <c r="G8" i="1"/>
  <c r="F8" i="1"/>
  <c r="M8" i="1" s="1"/>
  <c r="H7" i="1" l="1"/>
  <c r="I7" i="1" s="1"/>
  <c r="H6" i="1"/>
  <c r="H8" i="1"/>
  <c r="I8" i="1" s="1"/>
  <c r="H5" i="1"/>
  <c r="I5" i="1" s="1"/>
  <c r="J32" i="1"/>
  <c r="N32" i="1"/>
  <c r="J34" i="1"/>
  <c r="N34" i="1"/>
  <c r="J33" i="1"/>
  <c r="N33" i="1"/>
  <c r="J29" i="1"/>
  <c r="N29" i="1"/>
  <c r="J28" i="1"/>
  <c r="N28" i="1"/>
  <c r="J31" i="1"/>
  <c r="N31" i="1"/>
  <c r="J9" i="1"/>
  <c r="N9" i="1"/>
  <c r="J27" i="1"/>
  <c r="N27" i="1"/>
  <c r="J26" i="1"/>
  <c r="N26" i="1"/>
  <c r="J25" i="1"/>
  <c r="N25" i="1"/>
  <c r="J24" i="1"/>
  <c r="N24" i="1"/>
  <c r="J10" i="1"/>
  <c r="N10" i="1"/>
  <c r="J23" i="1"/>
  <c r="N23" i="1"/>
  <c r="J22" i="1"/>
  <c r="N22" i="1"/>
  <c r="J21" i="1"/>
  <c r="N21" i="1"/>
  <c r="J20" i="1"/>
  <c r="N20" i="1"/>
  <c r="J13" i="1"/>
  <c r="N13" i="1"/>
  <c r="J11" i="1"/>
  <c r="N11" i="1"/>
  <c r="J7" i="1"/>
  <c r="N7" i="1"/>
  <c r="M5" i="1"/>
  <c r="B40" i="1"/>
  <c r="J30" i="1"/>
  <c r="N30" i="1"/>
  <c r="J19" i="1"/>
  <c r="N19" i="1"/>
  <c r="J18" i="1"/>
  <c r="N18" i="1"/>
  <c r="J17" i="1"/>
  <c r="N17" i="1"/>
  <c r="J16" i="1"/>
  <c r="N16" i="1"/>
  <c r="J15" i="1"/>
  <c r="N15" i="1"/>
  <c r="J14" i="1"/>
  <c r="N14" i="1"/>
  <c r="J12" i="1"/>
  <c r="N12" i="1"/>
  <c r="I6" i="1" l="1"/>
  <c r="J8" i="1"/>
  <c r="N8" i="1"/>
  <c r="J5" i="1"/>
  <c r="N5" i="1"/>
  <c r="J6" i="1" l="1"/>
  <c r="B39" i="1" s="1"/>
  <c r="N6" i="1"/>
</calcChain>
</file>

<file path=xl/sharedStrings.xml><?xml version="1.0" encoding="utf-8"?>
<sst xmlns="http://schemas.openxmlformats.org/spreadsheetml/2006/main" count="42" uniqueCount="39">
  <si>
    <t>GO-GENBA | PARETO AUTOMÁTICO</t>
  </si>
  <si>
    <t>Reemplaza solo los datos azules. El Pareto se actualiza automáticamente.</t>
  </si>
  <si>
    <t>DEFECTO / CATEGORÍA</t>
  </si>
  <si>
    <t>CANTIDAD</t>
  </si>
  <si>
    <t>ORDEN</t>
  </si>
  <si>
    <t>DEFECTO</t>
  </si>
  <si>
    <t>% TOTAL</t>
  </si>
  <si>
    <t>% ACUM.</t>
  </si>
  <si>
    <t>CLASIFICACIÓN</t>
  </si>
  <si>
    <t>% ACUMULADO</t>
  </si>
  <si>
    <t>80%</t>
  </si>
  <si>
    <t>Fuga</t>
  </si>
  <si>
    <t>Cableado incorrecto</t>
  </si>
  <si>
    <t>Daño cosmético</t>
  </si>
  <si>
    <t>Torque incorrecto</t>
  </si>
  <si>
    <t>Componente faltante</t>
  </si>
  <si>
    <t>Etiqueta incorrecta</t>
  </si>
  <si>
    <t>Dimensión fuera de especificación</t>
  </si>
  <si>
    <t>Soldadura deficiente</t>
  </si>
  <si>
    <t>Empaque</t>
  </si>
  <si>
    <t>Otro</t>
  </si>
  <si>
    <t>RESUMEN</t>
  </si>
  <si>
    <t>Total de defectos</t>
  </si>
  <si>
    <t>Categorías con datos</t>
  </si>
  <si>
    <t>Categorías hasta ~80%</t>
  </si>
  <si>
    <t>Mayor contribuyente</t>
  </si>
  <si>
    <t>PARETO AUTOMÁTICO</t>
  </si>
  <si>
    <t>Paso</t>
  </si>
  <si>
    <t>Qué hacer</t>
  </si>
  <si>
    <t>1</t>
  </si>
  <si>
    <t>En la hoja Pareto Automático, reemplaza los datos azules.</t>
  </si>
  <si>
    <t>2</t>
  </si>
  <si>
    <t>Captura un defecto/categoría y su cantidad.</t>
  </si>
  <si>
    <t>3</t>
  </si>
  <si>
    <t>La tabla se ordena automáticamente de mayor a menor.</t>
  </si>
  <si>
    <t>4</t>
  </si>
  <si>
    <t>Las categorías marcadas PRIORIDAD y PUNTO 80% concentran aproximadamente el 80% del problema.</t>
  </si>
  <si>
    <t>Golpe</t>
  </si>
  <si>
    <t>Rayon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</si>
</sst>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name val="Carlito"/>
    </font>
    <font>
      <b/>
      <sz val="20"/>
      <color rgb="FFFFFFFF"/>
      <name val="Carlito"/>
    </font>
    <font>
      <i/>
      <sz val="11"/>
      <color rgb="FF0046A6"/>
      <name val="Carlito"/>
    </font>
    <font>
      <b/>
      <sz val="11"/>
      <color rgb="FFFFFFFF"/>
      <name val="Carlito"/>
    </font>
    <font>
      <b/>
      <sz val="16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046A6"/>
      </patternFill>
    </fill>
    <fill>
      <patternFill patternType="solid">
        <fgColor rgb="FF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164" fontId="0" fillId="0" borderId="0" xfId="0" applyNumberFormat="1"/>
    <xf numFmtId="0" fontId="4" fillId="2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b/>
        <color rgb="FF0046A6"/>
      </font>
      <fill>
        <patternFill patternType="solid">
          <bgColor rgb="FFDBEAFE"/>
        </patternFill>
      </fill>
    </dxf>
    <dxf>
      <font>
        <b/>
        <color rgb="FFE60012"/>
      </font>
      <fill>
        <patternFill patternType="solid">
          <bgColor rgb="FFFFE4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Frecuencia por defecto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CANTIDAD</c:v>
          </c:tx>
          <c:invertIfNegative val="1"/>
          <c:cat>
            <c:strRef>
              <c:f>'Pareto Automático'!$F$5:$F$34</c:f>
              <c:strCache>
                <c:ptCount val="2"/>
                <c:pt idx="0">
                  <c:v>Golpe</c:v>
                </c:pt>
                <c:pt idx="1">
                  <c:v>Rayon</c:v>
                </c:pt>
              </c:strCache>
            </c:strRef>
          </c:cat>
          <c:val>
            <c:numRef>
              <c:f>'Pareto Automático'!$G$5:$G$34</c:f>
              <c:numCache>
                <c:formatCode>General</c:formatCode>
                <c:ptCount val="30"/>
                <c:pt idx="0">
                  <c:v>100</c:v>
                </c:pt>
                <c:pt idx="1">
                  <c:v>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5-486E-A1F2-15AA9B631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Acumulado % y referencia 80%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% ACUMULADO</c:v>
          </c:tx>
          <c:marker>
            <c:symbol val="none"/>
          </c:marker>
          <c:cat>
            <c:strRef>
              <c:f>'Pareto Automático'!$M$5:$M$34</c:f>
              <c:strCache>
                <c:ptCount val="2"/>
                <c:pt idx="0">
                  <c:v>Golpe</c:v>
                </c:pt>
                <c:pt idx="1">
                  <c:v>Rayon</c:v>
                </c:pt>
              </c:strCache>
            </c:strRef>
          </c:cat>
          <c:val>
            <c:numRef>
              <c:f>'Pareto Automático'!$N$5:$N$34</c:f>
              <c:numCache>
                <c:formatCode>General</c:formatCode>
                <c:ptCount val="30"/>
                <c:pt idx="0">
                  <c:v>0.50251256281407031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44E-4FAC-8163-F90547700714}"/>
            </c:ext>
          </c:extLst>
        </c:ser>
        <c:ser>
          <c:idx val="1"/>
          <c:order val="1"/>
          <c:tx>
            <c:v>80%</c:v>
          </c:tx>
          <c:marker>
            <c:symbol val="none"/>
          </c:marker>
          <c:cat>
            <c:strRef>
              <c:f>'Pareto Automático'!$M$5:$M$34</c:f>
              <c:strCache>
                <c:ptCount val="2"/>
                <c:pt idx="0">
                  <c:v>Golpe</c:v>
                </c:pt>
                <c:pt idx="1">
                  <c:v>Rayon</c:v>
                </c:pt>
              </c:strCache>
            </c:strRef>
          </c:cat>
          <c:val>
            <c:numRef>
              <c:f>'Pareto Automático'!$O$5:$O$34</c:f>
              <c:numCache>
                <c:formatCode>General</c:formatCode>
                <c:ptCount val="30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44E-4FAC-8163-F90547700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6191250" cy="28575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18</xdr:row>
      <xdr:rowOff>0</xdr:rowOff>
    </xdr:from>
    <xdr:ext cx="6191250" cy="28575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G12" sqref="G12"/>
    </sheetView>
  </sheetViews>
  <sheetFormatPr defaultRowHeight="14"/>
  <cols>
    <col min="1" max="1" width="30" customWidth="1"/>
    <col min="2" max="2" width="12" customWidth="1"/>
    <col min="3" max="3" width="8" customWidth="1"/>
    <col min="5" max="5" width="8" customWidth="1"/>
    <col min="6" max="6" width="30" customWidth="1"/>
    <col min="7" max="9" width="12" customWidth="1"/>
    <col min="10" max="10" width="16" customWidth="1"/>
  </cols>
  <sheetData>
    <row r="1" spans="1:15" ht="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5" ht="14.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4" spans="1:15">
      <c r="A4" s="2" t="s">
        <v>2</v>
      </c>
      <c r="B4" s="2" t="s">
        <v>3</v>
      </c>
      <c r="C4" s="2" t="s">
        <v>4</v>
      </c>
      <c r="E4" s="2" t="s">
        <v>4</v>
      </c>
      <c r="F4" s="2" t="s">
        <v>5</v>
      </c>
      <c r="G4" s="2" t="s">
        <v>3</v>
      </c>
      <c r="H4" s="2" t="s">
        <v>6</v>
      </c>
      <c r="I4" s="2" t="s">
        <v>7</v>
      </c>
      <c r="J4" s="2" t="s">
        <v>8</v>
      </c>
      <c r="M4" t="s">
        <v>5</v>
      </c>
      <c r="N4" t="s">
        <v>9</v>
      </c>
      <c r="O4" t="s">
        <v>10</v>
      </c>
    </row>
    <row r="5" spans="1:15">
      <c r="A5" s="3" t="s">
        <v>11</v>
      </c>
      <c r="B5" s="4">
        <v>42</v>
      </c>
      <c r="C5" t="e">
        <f ca="1">IF(OR(A5="",B5=""),"",_xludf.RANK.EQ(B5,$B$5:$B$34,0)+COUNTIF($B$5:B5,B5)-1)</f>
        <v>#NAME?</v>
      </c>
      <c r="E5">
        <v>1</v>
      </c>
      <c r="F5" t="s">
        <v>37</v>
      </c>
      <c r="G5">
        <v>100</v>
      </c>
      <c r="H5" s="5">
        <f t="shared" ref="H5:H34" ca="1" si="0">IF(G5="","",G5/SUM($G$5:$G$34))</f>
        <v>0.50251256281407031</v>
      </c>
      <c r="I5" s="5">
        <f ca="1">IF(H5="","",SUM($H$5:H5))</f>
        <v>0.50251256281407031</v>
      </c>
      <c r="J5" t="str">
        <f t="shared" ref="J5:J34" ca="1" si="1">IF(I5="","",IF(I5&lt;=0.8,"PRIORIDAD",IF(I5-H5&lt;0.8,"PUNTO 80%","RESTO")))</f>
        <v>PRIORIDAD</v>
      </c>
      <c r="M5" t="str">
        <f t="shared" ref="M5:M34" si="2">F5</f>
        <v>Golpe</v>
      </c>
      <c r="N5">
        <f t="shared" ref="N5:N34" ca="1" si="3">I5</f>
        <v>0.50251256281407031</v>
      </c>
      <c r="O5">
        <f t="shared" ref="O5:O34" si="4">0.8</f>
        <v>0.8</v>
      </c>
    </row>
    <row r="6" spans="1:15">
      <c r="A6" s="3" t="s">
        <v>12</v>
      </c>
      <c r="B6" s="4">
        <v>31</v>
      </c>
      <c r="C6" t="e">
        <f ca="1">IF(OR(A6="",B6=""),"",_xludf.RANK.EQ(B6,$B$5:$B$34,0)+COUNTIF($B$5:B6,B6)-1)</f>
        <v>#NAME?</v>
      </c>
      <c r="E6">
        <v>2</v>
      </c>
      <c r="F6" t="s">
        <v>38</v>
      </c>
      <c r="G6">
        <v>99</v>
      </c>
      <c r="H6" s="5">
        <f t="shared" ca="1" si="0"/>
        <v>0.49748743718592964</v>
      </c>
      <c r="I6" s="5">
        <f ca="1">IF(H6="","",SUM($H$5:H6))</f>
        <v>1</v>
      </c>
      <c r="J6" t="str">
        <f t="shared" ca="1" si="1"/>
        <v>PUNTO 80%</v>
      </c>
      <c r="M6" t="str">
        <f t="shared" si="2"/>
        <v>Rayon</v>
      </c>
      <c r="N6">
        <f t="shared" ca="1" si="3"/>
        <v>1</v>
      </c>
      <c r="O6">
        <f t="shared" si="4"/>
        <v>0.8</v>
      </c>
    </row>
    <row r="7" spans="1:15">
      <c r="A7" s="3" t="s">
        <v>13</v>
      </c>
      <c r="B7" s="4">
        <v>22</v>
      </c>
      <c r="C7" t="e">
        <f ca="1">IF(OR(A7="",B7=""),"",_xludf.RANK.EQ(B7,$B$5:$B$34,0)+COUNTIF($B$5:B7,B7)-1)</f>
        <v>#NAME?</v>
      </c>
      <c r="E7">
        <v>3</v>
      </c>
      <c r="F7" t="str">
        <f t="shared" ref="F5:F34" ca="1" si="5">IFERROR(INDEX($A$5:$A$34,MATCH(E7,$C$5:$C$34,0)),"")</f>
        <v/>
      </c>
      <c r="G7" t="str">
        <f t="shared" ref="G5:G34" ca="1" si="6">IFERROR(INDEX($B$5:$B$34,MATCH(E7,$C$5:$C$34,0)),"")</f>
        <v/>
      </c>
      <c r="H7" s="5" t="str">
        <f t="shared" ca="1" si="0"/>
        <v/>
      </c>
      <c r="I7" s="5" t="str">
        <f ca="1">IF(H7="","",SUM($H$5:H7))</f>
        <v/>
      </c>
      <c r="J7" t="str">
        <f t="shared" ca="1" si="1"/>
        <v/>
      </c>
      <c r="M7" t="str">
        <f t="shared" ca="1" si="2"/>
        <v/>
      </c>
      <c r="N7" t="str">
        <f t="shared" ca="1" si="3"/>
        <v/>
      </c>
      <c r="O7">
        <f t="shared" si="4"/>
        <v>0.8</v>
      </c>
    </row>
    <row r="8" spans="1:15">
      <c r="A8" s="3" t="s">
        <v>14</v>
      </c>
      <c r="B8" s="4">
        <v>17</v>
      </c>
      <c r="C8" t="e">
        <f ca="1">IF(OR(A8="",B8=""),"",_xludf.RANK.EQ(B8,$B$5:$B$34,0)+COUNTIF($B$5:B8,B8)-1)</f>
        <v>#NAME?</v>
      </c>
      <c r="E8">
        <v>4</v>
      </c>
      <c r="F8" t="str">
        <f t="shared" ca="1" si="5"/>
        <v/>
      </c>
      <c r="G8" t="str">
        <f t="shared" ca="1" si="6"/>
        <v/>
      </c>
      <c r="H8" s="5" t="str">
        <f t="shared" ca="1" si="0"/>
        <v/>
      </c>
      <c r="I8" s="5" t="str">
        <f ca="1">IF(H8="","",SUM($H$5:H8))</f>
        <v/>
      </c>
      <c r="J8" t="str">
        <f t="shared" ca="1" si="1"/>
        <v/>
      </c>
      <c r="M8" t="str">
        <f t="shared" ca="1" si="2"/>
        <v/>
      </c>
      <c r="N8" t="str">
        <f t="shared" ca="1" si="3"/>
        <v/>
      </c>
      <c r="O8">
        <f t="shared" si="4"/>
        <v>0.8</v>
      </c>
    </row>
    <row r="9" spans="1:15">
      <c r="A9" s="3" t="s">
        <v>15</v>
      </c>
      <c r="B9" s="4">
        <v>12</v>
      </c>
      <c r="C9" t="e">
        <f ca="1">IF(OR(A9="",B9=""),"",_xludf.RANK.EQ(B9,$B$5:$B$34,0)+COUNTIF($B$5:B9,B9)-1)</f>
        <v>#NAME?</v>
      </c>
      <c r="E9">
        <v>5</v>
      </c>
      <c r="F9" t="str">
        <f t="shared" ca="1" si="5"/>
        <v/>
      </c>
      <c r="G9" t="str">
        <f t="shared" ca="1" si="6"/>
        <v/>
      </c>
      <c r="H9" s="5" t="str">
        <f t="shared" ca="1" si="0"/>
        <v/>
      </c>
      <c r="I9" s="5" t="str">
        <f ca="1">IF(H9="","",SUM($H$5:H9))</f>
        <v/>
      </c>
      <c r="J9" t="str">
        <f t="shared" ca="1" si="1"/>
        <v/>
      </c>
      <c r="M9" t="str">
        <f t="shared" ca="1" si="2"/>
        <v/>
      </c>
      <c r="N9" t="str">
        <f t="shared" ca="1" si="3"/>
        <v/>
      </c>
      <c r="O9">
        <f t="shared" si="4"/>
        <v>0.8</v>
      </c>
    </row>
    <row r="10" spans="1:15">
      <c r="A10" s="3" t="s">
        <v>16</v>
      </c>
      <c r="B10" s="4">
        <v>9</v>
      </c>
      <c r="C10" t="e">
        <f ca="1">IF(OR(A10="",B10=""),"",_xludf.RANK.EQ(B10,$B$5:$B$34,0)+COUNTIF($B$5:B10,B10)-1)</f>
        <v>#NAME?</v>
      </c>
      <c r="E10">
        <v>6</v>
      </c>
      <c r="F10" t="str">
        <f t="shared" ca="1" si="5"/>
        <v/>
      </c>
      <c r="G10" t="str">
        <f t="shared" ca="1" si="6"/>
        <v/>
      </c>
      <c r="H10" s="5" t="str">
        <f t="shared" ca="1" si="0"/>
        <v/>
      </c>
      <c r="I10" s="5" t="str">
        <f ca="1">IF(H10="","",SUM($H$5:H10))</f>
        <v/>
      </c>
      <c r="J10" t="str">
        <f t="shared" ca="1" si="1"/>
        <v/>
      </c>
      <c r="M10" t="str">
        <f t="shared" ca="1" si="2"/>
        <v/>
      </c>
      <c r="N10" t="str">
        <f t="shared" ca="1" si="3"/>
        <v/>
      </c>
      <c r="O10">
        <f t="shared" si="4"/>
        <v>0.8</v>
      </c>
    </row>
    <row r="11" spans="1:15">
      <c r="A11" s="3" t="s">
        <v>17</v>
      </c>
      <c r="B11" s="4">
        <v>7</v>
      </c>
      <c r="C11" t="e">
        <f ca="1">IF(OR(A11="",B11=""),"",_xludf.RANK.EQ(B11,$B$5:$B$34,0)+COUNTIF($B$5:B11,B11)-1)</f>
        <v>#NAME?</v>
      </c>
      <c r="E11">
        <v>7</v>
      </c>
      <c r="F11" t="str">
        <f t="shared" ca="1" si="5"/>
        <v/>
      </c>
      <c r="G11" t="str">
        <f t="shared" ca="1" si="6"/>
        <v/>
      </c>
      <c r="H11" s="5" t="str">
        <f t="shared" ca="1" si="0"/>
        <v/>
      </c>
      <c r="I11" s="5" t="str">
        <f ca="1">IF(H11="","",SUM($H$5:H11))</f>
        <v/>
      </c>
      <c r="J11" t="str">
        <f t="shared" ca="1" si="1"/>
        <v/>
      </c>
      <c r="M11" t="str">
        <f t="shared" ca="1" si="2"/>
        <v/>
      </c>
      <c r="N11" t="str">
        <f t="shared" ca="1" si="3"/>
        <v/>
      </c>
      <c r="O11">
        <f t="shared" si="4"/>
        <v>0.8</v>
      </c>
    </row>
    <row r="12" spans="1:15">
      <c r="A12" s="3" t="s">
        <v>18</v>
      </c>
      <c r="B12" s="4">
        <v>5</v>
      </c>
      <c r="C12" t="e">
        <f ca="1">IF(OR(A12="",B12=""),"",_xludf.RANK.EQ(B12,$B$5:$B$34,0)+COUNTIF($B$5:B12,B12)-1)</f>
        <v>#NAME?</v>
      </c>
      <c r="E12">
        <v>8</v>
      </c>
      <c r="F12" t="str">
        <f t="shared" ca="1" si="5"/>
        <v/>
      </c>
      <c r="G12" t="str">
        <f t="shared" ca="1" si="6"/>
        <v/>
      </c>
      <c r="H12" s="5" t="str">
        <f t="shared" ca="1" si="0"/>
        <v/>
      </c>
      <c r="I12" s="5" t="str">
        <f ca="1">IF(H12="","",SUM($H$5:H12))</f>
        <v/>
      </c>
      <c r="J12" t="str">
        <f t="shared" ca="1" si="1"/>
        <v/>
      </c>
      <c r="M12" t="str">
        <f t="shared" ca="1" si="2"/>
        <v/>
      </c>
      <c r="N12" t="str">
        <f t="shared" ca="1" si="3"/>
        <v/>
      </c>
      <c r="O12">
        <f t="shared" si="4"/>
        <v>0.8</v>
      </c>
    </row>
    <row r="13" spans="1:15">
      <c r="A13" s="3" t="s">
        <v>19</v>
      </c>
      <c r="B13" s="4">
        <v>3</v>
      </c>
      <c r="C13" t="e">
        <f ca="1">IF(OR(A13="",B13=""),"",_xludf.RANK.EQ(B13,$B$5:$B$34,0)+COUNTIF($B$5:B13,B13)-1)</f>
        <v>#NAME?</v>
      </c>
      <c r="E13">
        <v>9</v>
      </c>
      <c r="F13" t="str">
        <f t="shared" ca="1" si="5"/>
        <v/>
      </c>
      <c r="G13" t="str">
        <f t="shared" ca="1" si="6"/>
        <v/>
      </c>
      <c r="H13" s="5" t="str">
        <f t="shared" ca="1" si="0"/>
        <v/>
      </c>
      <c r="I13" s="5" t="str">
        <f ca="1">IF(H13="","",SUM($H$5:H13))</f>
        <v/>
      </c>
      <c r="J13" t="str">
        <f t="shared" ca="1" si="1"/>
        <v/>
      </c>
      <c r="M13" t="str">
        <f t="shared" ca="1" si="2"/>
        <v/>
      </c>
      <c r="N13" t="str">
        <f t="shared" ca="1" si="3"/>
        <v/>
      </c>
      <c r="O13">
        <f t="shared" si="4"/>
        <v>0.8</v>
      </c>
    </row>
    <row r="14" spans="1:15">
      <c r="A14" s="3" t="s">
        <v>20</v>
      </c>
      <c r="B14" s="4">
        <v>2</v>
      </c>
      <c r="C14" t="e">
        <f ca="1">IF(OR(A14="",B14=""),"",_xludf.RANK.EQ(B14,$B$5:$B$34,0)+COUNTIF($B$5:B14,B14)-1)</f>
        <v>#NAME?</v>
      </c>
      <c r="E14">
        <v>10</v>
      </c>
      <c r="F14" t="str">
        <f t="shared" ca="1" si="5"/>
        <v/>
      </c>
      <c r="G14" t="str">
        <f t="shared" ca="1" si="6"/>
        <v/>
      </c>
      <c r="H14" s="5" t="str">
        <f t="shared" ca="1" si="0"/>
        <v/>
      </c>
      <c r="I14" s="5" t="str">
        <f ca="1">IF(H14="","",SUM($H$5:H14))</f>
        <v/>
      </c>
      <c r="J14" t="str">
        <f t="shared" ca="1" si="1"/>
        <v/>
      </c>
      <c r="M14" t="str">
        <f t="shared" ca="1" si="2"/>
        <v/>
      </c>
      <c r="N14" t="str">
        <f t="shared" ca="1" si="3"/>
        <v/>
      </c>
      <c r="O14">
        <f t="shared" si="4"/>
        <v>0.8</v>
      </c>
    </row>
    <row r="15" spans="1:15">
      <c r="A15" s="3"/>
      <c r="B15" s="4"/>
      <c r="C15" t="str">
        <f>IF(OR(A15="",B15=""),"",_xludf.RANK.EQ(B15,$B$5:$B$34,0)+COUNTIF($B$5:B15,B15)-1)</f>
        <v/>
      </c>
      <c r="E15">
        <v>11</v>
      </c>
      <c r="F15" t="str">
        <f t="shared" ca="1" si="5"/>
        <v/>
      </c>
      <c r="G15" t="str">
        <f t="shared" ca="1" si="6"/>
        <v/>
      </c>
      <c r="H15" s="5" t="str">
        <f t="shared" ca="1" si="0"/>
        <v/>
      </c>
      <c r="I15" s="5" t="str">
        <f ca="1">IF(H15="","",SUM($H$5:H15))</f>
        <v/>
      </c>
      <c r="J15" t="str">
        <f t="shared" ca="1" si="1"/>
        <v/>
      </c>
      <c r="M15" t="str">
        <f t="shared" ca="1" si="2"/>
        <v/>
      </c>
      <c r="N15" t="str">
        <f t="shared" ca="1" si="3"/>
        <v/>
      </c>
      <c r="O15">
        <f t="shared" si="4"/>
        <v>0.8</v>
      </c>
    </row>
    <row r="16" spans="1:15">
      <c r="A16" s="3"/>
      <c r="B16" s="4"/>
      <c r="C16" t="str">
        <f>IF(OR(A16="",B16=""),"",_xludf.RANK.EQ(B16,$B$5:$B$34,0)+COUNTIF($B$5:B16,B16)-1)</f>
        <v/>
      </c>
      <c r="E16">
        <v>12</v>
      </c>
      <c r="F16" t="str">
        <f t="shared" ca="1" si="5"/>
        <v/>
      </c>
      <c r="G16" t="str">
        <f t="shared" ca="1" si="6"/>
        <v/>
      </c>
      <c r="H16" s="5" t="str">
        <f t="shared" ca="1" si="0"/>
        <v/>
      </c>
      <c r="I16" s="5" t="str">
        <f ca="1">IF(H16="","",SUM($H$5:H16))</f>
        <v/>
      </c>
      <c r="J16" t="str">
        <f t="shared" ca="1" si="1"/>
        <v/>
      </c>
      <c r="M16" t="str">
        <f t="shared" ca="1" si="2"/>
        <v/>
      </c>
      <c r="N16" t="str">
        <f t="shared" ca="1" si="3"/>
        <v/>
      </c>
      <c r="O16">
        <f t="shared" si="4"/>
        <v>0.8</v>
      </c>
    </row>
    <row r="17" spans="1:15">
      <c r="A17" s="3"/>
      <c r="B17" s="4"/>
      <c r="C17" t="str">
        <f>IF(OR(A17="",B17=""),"",_xludf.RANK.EQ(B17,$B$5:$B$34,0)+COUNTIF($B$5:B17,B17)-1)</f>
        <v/>
      </c>
      <c r="E17">
        <v>13</v>
      </c>
      <c r="F17" t="str">
        <f t="shared" ca="1" si="5"/>
        <v/>
      </c>
      <c r="G17" t="str">
        <f t="shared" ca="1" si="6"/>
        <v/>
      </c>
      <c r="H17" s="5" t="str">
        <f t="shared" ca="1" si="0"/>
        <v/>
      </c>
      <c r="I17" s="5" t="str">
        <f ca="1">IF(H17="","",SUM($H$5:H17))</f>
        <v/>
      </c>
      <c r="J17" t="str">
        <f t="shared" ca="1" si="1"/>
        <v/>
      </c>
      <c r="M17" t="str">
        <f t="shared" ca="1" si="2"/>
        <v/>
      </c>
      <c r="N17" t="str">
        <f t="shared" ca="1" si="3"/>
        <v/>
      </c>
      <c r="O17">
        <f t="shared" si="4"/>
        <v>0.8</v>
      </c>
    </row>
    <row r="18" spans="1:15">
      <c r="A18" s="3"/>
      <c r="B18" s="4"/>
      <c r="C18" t="str">
        <f>IF(OR(A18="",B18=""),"",_xludf.RANK.EQ(B18,$B$5:$B$34,0)+COUNTIF($B$5:B18,B18)-1)</f>
        <v/>
      </c>
      <c r="E18">
        <v>14</v>
      </c>
      <c r="F18" t="str">
        <f t="shared" ca="1" si="5"/>
        <v/>
      </c>
      <c r="G18" t="str">
        <f t="shared" ca="1" si="6"/>
        <v/>
      </c>
      <c r="H18" s="5" t="str">
        <f t="shared" ca="1" si="0"/>
        <v/>
      </c>
      <c r="I18" s="5" t="str">
        <f ca="1">IF(H18="","",SUM($H$5:H18))</f>
        <v/>
      </c>
      <c r="J18" t="str">
        <f t="shared" ca="1" si="1"/>
        <v/>
      </c>
      <c r="M18" t="str">
        <f t="shared" ca="1" si="2"/>
        <v/>
      </c>
      <c r="N18" t="str">
        <f t="shared" ca="1" si="3"/>
        <v/>
      </c>
      <c r="O18">
        <f t="shared" si="4"/>
        <v>0.8</v>
      </c>
    </row>
    <row r="19" spans="1:15">
      <c r="A19" s="3"/>
      <c r="B19" s="4"/>
      <c r="C19" t="str">
        <f>IF(OR(A19="",B19=""),"",_xludf.RANK.EQ(B19,$B$5:$B$34,0)+COUNTIF($B$5:B19,B19)-1)</f>
        <v/>
      </c>
      <c r="E19">
        <v>15</v>
      </c>
      <c r="F19" t="str">
        <f t="shared" ca="1" si="5"/>
        <v/>
      </c>
      <c r="G19" t="str">
        <f t="shared" ca="1" si="6"/>
        <v/>
      </c>
      <c r="H19" s="5" t="str">
        <f t="shared" ca="1" si="0"/>
        <v/>
      </c>
      <c r="I19" s="5" t="str">
        <f ca="1">IF(H19="","",SUM($H$5:H19))</f>
        <v/>
      </c>
      <c r="J19" t="str">
        <f t="shared" ca="1" si="1"/>
        <v/>
      </c>
      <c r="M19" t="str">
        <f t="shared" ca="1" si="2"/>
        <v/>
      </c>
      <c r="N19" t="str">
        <f t="shared" ca="1" si="3"/>
        <v/>
      </c>
      <c r="O19">
        <f t="shared" si="4"/>
        <v>0.8</v>
      </c>
    </row>
    <row r="20" spans="1:15">
      <c r="A20" s="3"/>
      <c r="B20" s="4"/>
      <c r="C20" t="str">
        <f>IF(OR(A20="",B20=""),"",_xludf.RANK.EQ(B20,$B$5:$B$34,0)+COUNTIF($B$5:B20,B20)-1)</f>
        <v/>
      </c>
      <c r="E20">
        <v>16</v>
      </c>
      <c r="F20" t="str">
        <f t="shared" ca="1" si="5"/>
        <v/>
      </c>
      <c r="G20" t="str">
        <f t="shared" ca="1" si="6"/>
        <v/>
      </c>
      <c r="H20" s="5" t="str">
        <f t="shared" ca="1" si="0"/>
        <v/>
      </c>
      <c r="I20" s="5" t="str">
        <f ca="1">IF(H20="","",SUM($H$5:H20))</f>
        <v/>
      </c>
      <c r="J20" t="str">
        <f t="shared" ca="1" si="1"/>
        <v/>
      </c>
      <c r="M20" t="str">
        <f t="shared" ca="1" si="2"/>
        <v/>
      </c>
      <c r="N20" t="str">
        <f t="shared" ca="1" si="3"/>
        <v/>
      </c>
      <c r="O20">
        <f t="shared" si="4"/>
        <v>0.8</v>
      </c>
    </row>
    <row r="21" spans="1:15">
      <c r="A21" s="3"/>
      <c r="B21" s="4"/>
      <c r="C21" t="str">
        <f>IF(OR(A21="",B21=""),"",_xludf.RANK.EQ(B21,$B$5:$B$34,0)+COUNTIF($B$5:B21,B21)-1)</f>
        <v/>
      </c>
      <c r="E21">
        <v>17</v>
      </c>
      <c r="F21" t="str">
        <f t="shared" ca="1" si="5"/>
        <v/>
      </c>
      <c r="G21" t="str">
        <f t="shared" ca="1" si="6"/>
        <v/>
      </c>
      <c r="H21" s="5" t="str">
        <f t="shared" ca="1" si="0"/>
        <v/>
      </c>
      <c r="I21" s="5" t="str">
        <f ca="1">IF(H21="","",SUM($H$5:H21))</f>
        <v/>
      </c>
      <c r="J21" t="str">
        <f t="shared" ca="1" si="1"/>
        <v/>
      </c>
      <c r="M21" t="str">
        <f t="shared" ca="1" si="2"/>
        <v/>
      </c>
      <c r="N21" t="str">
        <f t="shared" ca="1" si="3"/>
        <v/>
      </c>
      <c r="O21">
        <f t="shared" si="4"/>
        <v>0.8</v>
      </c>
    </row>
    <row r="22" spans="1:15">
      <c r="A22" s="3"/>
      <c r="B22" s="4"/>
      <c r="C22" t="str">
        <f>IF(OR(A22="",B22=""),"",_xludf.RANK.EQ(B22,$B$5:$B$34,0)+COUNTIF($B$5:B22,B22)-1)</f>
        <v/>
      </c>
      <c r="E22">
        <v>18</v>
      </c>
      <c r="F22" t="str">
        <f t="shared" ca="1" si="5"/>
        <v/>
      </c>
      <c r="G22" t="str">
        <f t="shared" ca="1" si="6"/>
        <v/>
      </c>
      <c r="H22" s="5" t="str">
        <f t="shared" ca="1" si="0"/>
        <v/>
      </c>
      <c r="I22" s="5" t="str">
        <f ca="1">IF(H22="","",SUM($H$5:H22))</f>
        <v/>
      </c>
      <c r="J22" t="str">
        <f t="shared" ca="1" si="1"/>
        <v/>
      </c>
      <c r="M22" t="str">
        <f t="shared" ca="1" si="2"/>
        <v/>
      </c>
      <c r="N22" t="str">
        <f t="shared" ca="1" si="3"/>
        <v/>
      </c>
      <c r="O22">
        <f t="shared" si="4"/>
        <v>0.8</v>
      </c>
    </row>
    <row r="23" spans="1:15">
      <c r="A23" s="3"/>
      <c r="B23" s="4"/>
      <c r="C23" t="str">
        <f>IF(OR(A23="",B23=""),"",_xludf.RANK.EQ(B23,$B$5:$B$34,0)+COUNTIF($B$5:B23,B23)-1)</f>
        <v/>
      </c>
      <c r="E23">
        <v>19</v>
      </c>
      <c r="F23" t="str">
        <f t="shared" ca="1" si="5"/>
        <v/>
      </c>
      <c r="G23" t="str">
        <f t="shared" ca="1" si="6"/>
        <v/>
      </c>
      <c r="H23" s="5" t="str">
        <f t="shared" ca="1" si="0"/>
        <v/>
      </c>
      <c r="I23" s="5" t="str">
        <f ca="1">IF(H23="","",SUM($H$5:H23))</f>
        <v/>
      </c>
      <c r="J23" t="str">
        <f t="shared" ca="1" si="1"/>
        <v/>
      </c>
      <c r="M23" t="str">
        <f t="shared" ca="1" si="2"/>
        <v/>
      </c>
      <c r="N23" t="str">
        <f t="shared" ca="1" si="3"/>
        <v/>
      </c>
      <c r="O23">
        <f t="shared" si="4"/>
        <v>0.8</v>
      </c>
    </row>
    <row r="24" spans="1:15">
      <c r="A24" s="3"/>
      <c r="B24" s="4"/>
      <c r="C24" t="str">
        <f>IF(OR(A24="",B24=""),"",_xludf.RANK.EQ(B24,$B$5:$B$34,0)+COUNTIF($B$5:B24,B24)-1)</f>
        <v/>
      </c>
      <c r="E24">
        <v>20</v>
      </c>
      <c r="F24" t="str">
        <f t="shared" ca="1" si="5"/>
        <v/>
      </c>
      <c r="G24" t="str">
        <f t="shared" ca="1" si="6"/>
        <v/>
      </c>
      <c r="H24" s="5" t="str">
        <f t="shared" ca="1" si="0"/>
        <v/>
      </c>
      <c r="I24" s="5" t="str">
        <f ca="1">IF(H24="","",SUM($H$5:H24))</f>
        <v/>
      </c>
      <c r="J24" t="str">
        <f t="shared" ca="1" si="1"/>
        <v/>
      </c>
      <c r="M24" t="str">
        <f t="shared" ca="1" si="2"/>
        <v/>
      </c>
      <c r="N24" t="str">
        <f t="shared" ca="1" si="3"/>
        <v/>
      </c>
      <c r="O24">
        <f t="shared" si="4"/>
        <v>0.8</v>
      </c>
    </row>
    <row r="25" spans="1:15">
      <c r="A25" s="3"/>
      <c r="B25" s="4"/>
      <c r="C25" t="str">
        <f>IF(OR(A25="",B25=""),"",_xludf.RANK.EQ(B25,$B$5:$B$34,0)+COUNTIF($B$5:B25,B25)-1)</f>
        <v/>
      </c>
      <c r="E25">
        <v>21</v>
      </c>
      <c r="F25" t="str">
        <f t="shared" ca="1" si="5"/>
        <v/>
      </c>
      <c r="G25" t="str">
        <f t="shared" ca="1" si="6"/>
        <v/>
      </c>
      <c r="H25" s="5" t="str">
        <f t="shared" ca="1" si="0"/>
        <v/>
      </c>
      <c r="I25" s="5" t="str">
        <f ca="1">IF(H25="","",SUM($H$5:H25))</f>
        <v/>
      </c>
      <c r="J25" t="str">
        <f t="shared" ca="1" si="1"/>
        <v/>
      </c>
      <c r="M25" t="str">
        <f t="shared" ca="1" si="2"/>
        <v/>
      </c>
      <c r="N25" t="str">
        <f t="shared" ca="1" si="3"/>
        <v/>
      </c>
      <c r="O25">
        <f t="shared" si="4"/>
        <v>0.8</v>
      </c>
    </row>
    <row r="26" spans="1:15">
      <c r="A26" s="3"/>
      <c r="B26" s="4"/>
      <c r="C26" t="str">
        <f>IF(OR(A26="",B26=""),"",_xludf.RANK.EQ(B26,$B$5:$B$34,0)+COUNTIF($B$5:B26,B26)-1)</f>
        <v/>
      </c>
      <c r="E26">
        <v>22</v>
      </c>
      <c r="F26" t="str">
        <f t="shared" ca="1" si="5"/>
        <v/>
      </c>
      <c r="G26" t="str">
        <f t="shared" ca="1" si="6"/>
        <v/>
      </c>
      <c r="H26" s="5" t="str">
        <f t="shared" ca="1" si="0"/>
        <v/>
      </c>
      <c r="I26" s="5" t="str">
        <f ca="1">IF(H26="","",SUM($H$5:H26))</f>
        <v/>
      </c>
      <c r="J26" t="str">
        <f t="shared" ca="1" si="1"/>
        <v/>
      </c>
      <c r="M26" t="str">
        <f t="shared" ca="1" si="2"/>
        <v/>
      </c>
      <c r="N26" t="str">
        <f t="shared" ca="1" si="3"/>
        <v/>
      </c>
      <c r="O26">
        <f t="shared" si="4"/>
        <v>0.8</v>
      </c>
    </row>
    <row r="27" spans="1:15">
      <c r="A27" s="3"/>
      <c r="B27" s="4"/>
      <c r="C27" t="str">
        <f>IF(OR(A27="",B27=""),"",_xludf.RANK.EQ(B27,$B$5:$B$34,0)+COUNTIF($B$5:B27,B27)-1)</f>
        <v/>
      </c>
      <c r="E27">
        <v>23</v>
      </c>
      <c r="F27" t="str">
        <f t="shared" ca="1" si="5"/>
        <v/>
      </c>
      <c r="G27" t="str">
        <f t="shared" ca="1" si="6"/>
        <v/>
      </c>
      <c r="H27" s="5" t="str">
        <f t="shared" ca="1" si="0"/>
        <v/>
      </c>
      <c r="I27" s="5" t="str">
        <f ca="1">IF(H27="","",SUM($H$5:H27))</f>
        <v/>
      </c>
      <c r="J27" t="str">
        <f t="shared" ca="1" si="1"/>
        <v/>
      </c>
      <c r="M27" t="str">
        <f t="shared" ca="1" si="2"/>
        <v/>
      </c>
      <c r="N27" t="str">
        <f t="shared" ca="1" si="3"/>
        <v/>
      </c>
      <c r="O27">
        <f t="shared" si="4"/>
        <v>0.8</v>
      </c>
    </row>
    <row r="28" spans="1:15">
      <c r="A28" s="3"/>
      <c r="B28" s="4"/>
      <c r="C28" t="str">
        <f>IF(OR(A28="",B28=""),"",_xludf.RANK.EQ(B28,$B$5:$B$34,0)+COUNTIF($B$5:B28,B28)-1)</f>
        <v/>
      </c>
      <c r="E28">
        <v>24</v>
      </c>
      <c r="F28" t="str">
        <f t="shared" ca="1" si="5"/>
        <v/>
      </c>
      <c r="G28" t="str">
        <f t="shared" ca="1" si="6"/>
        <v/>
      </c>
      <c r="H28" s="5" t="str">
        <f t="shared" ca="1" si="0"/>
        <v/>
      </c>
      <c r="I28" s="5" t="str">
        <f ca="1">IF(H28="","",SUM($H$5:H28))</f>
        <v/>
      </c>
      <c r="J28" t="str">
        <f t="shared" ca="1" si="1"/>
        <v/>
      </c>
      <c r="M28" t="str">
        <f t="shared" ca="1" si="2"/>
        <v/>
      </c>
      <c r="N28" t="str">
        <f t="shared" ca="1" si="3"/>
        <v/>
      </c>
      <c r="O28">
        <f t="shared" si="4"/>
        <v>0.8</v>
      </c>
    </row>
    <row r="29" spans="1:15">
      <c r="A29" s="3"/>
      <c r="B29" s="4"/>
      <c r="C29" t="str">
        <f>IF(OR(A29="",B29=""),"",_xludf.RANK.EQ(B29,$B$5:$B$34,0)+COUNTIF($B$5:B29,B29)-1)</f>
        <v/>
      </c>
      <c r="E29">
        <v>25</v>
      </c>
      <c r="F29" t="str">
        <f t="shared" ca="1" si="5"/>
        <v/>
      </c>
      <c r="G29" t="str">
        <f t="shared" ca="1" si="6"/>
        <v/>
      </c>
      <c r="H29" s="5" t="str">
        <f t="shared" ca="1" si="0"/>
        <v/>
      </c>
      <c r="I29" s="5" t="str">
        <f ca="1">IF(H29="","",SUM($H$5:H29))</f>
        <v/>
      </c>
      <c r="J29" t="str">
        <f t="shared" ca="1" si="1"/>
        <v/>
      </c>
      <c r="M29" t="str">
        <f t="shared" ca="1" si="2"/>
        <v/>
      </c>
      <c r="N29" t="str">
        <f t="shared" ca="1" si="3"/>
        <v/>
      </c>
      <c r="O29">
        <f t="shared" si="4"/>
        <v>0.8</v>
      </c>
    </row>
    <row r="30" spans="1:15">
      <c r="A30" s="3"/>
      <c r="B30" s="4"/>
      <c r="C30" t="str">
        <f>IF(OR(A30="",B30=""),"",_xludf.RANK.EQ(B30,$B$5:$B$34,0)+COUNTIF($B$5:B30,B30)-1)</f>
        <v/>
      </c>
      <c r="E30">
        <v>26</v>
      </c>
      <c r="F30" t="str">
        <f t="shared" ca="1" si="5"/>
        <v/>
      </c>
      <c r="G30" t="str">
        <f t="shared" ca="1" si="6"/>
        <v/>
      </c>
      <c r="H30" s="5" t="str">
        <f t="shared" ca="1" si="0"/>
        <v/>
      </c>
      <c r="I30" s="5" t="str">
        <f ca="1">IF(H30="","",SUM($H$5:H30))</f>
        <v/>
      </c>
      <c r="J30" t="str">
        <f t="shared" ca="1" si="1"/>
        <v/>
      </c>
      <c r="M30" t="str">
        <f t="shared" ca="1" si="2"/>
        <v/>
      </c>
      <c r="N30" t="str">
        <f t="shared" ca="1" si="3"/>
        <v/>
      </c>
      <c r="O30">
        <f t="shared" si="4"/>
        <v>0.8</v>
      </c>
    </row>
    <row r="31" spans="1:15">
      <c r="A31" s="3"/>
      <c r="B31" s="4"/>
      <c r="C31" t="str">
        <f>IF(OR(A31="",B31=""),"",_xludf.RANK.EQ(B31,$B$5:$B$34,0)+COUNTIF($B$5:B31,B31)-1)</f>
        <v/>
      </c>
      <c r="E31">
        <v>27</v>
      </c>
      <c r="F31" t="str">
        <f t="shared" ca="1" si="5"/>
        <v/>
      </c>
      <c r="G31" t="str">
        <f t="shared" ca="1" si="6"/>
        <v/>
      </c>
      <c r="H31" s="5" t="str">
        <f t="shared" ca="1" si="0"/>
        <v/>
      </c>
      <c r="I31" s="5" t="str">
        <f ca="1">IF(H31="","",SUM($H$5:H31))</f>
        <v/>
      </c>
      <c r="J31" t="str">
        <f t="shared" ca="1" si="1"/>
        <v/>
      </c>
      <c r="M31" t="str">
        <f t="shared" ca="1" si="2"/>
        <v/>
      </c>
      <c r="N31" t="str">
        <f t="shared" ca="1" si="3"/>
        <v/>
      </c>
      <c r="O31">
        <f t="shared" si="4"/>
        <v>0.8</v>
      </c>
    </row>
    <row r="32" spans="1:15">
      <c r="A32" s="3"/>
      <c r="B32" s="4"/>
      <c r="C32" t="str">
        <f>IF(OR(A32="",B32=""),"",_xludf.RANK.EQ(B32,$B$5:$B$34,0)+COUNTIF($B$5:B32,B32)-1)</f>
        <v/>
      </c>
      <c r="E32">
        <v>28</v>
      </c>
      <c r="F32" t="str">
        <f t="shared" ca="1" si="5"/>
        <v/>
      </c>
      <c r="G32" t="str">
        <f t="shared" ca="1" si="6"/>
        <v/>
      </c>
      <c r="H32" s="5" t="str">
        <f t="shared" ca="1" si="0"/>
        <v/>
      </c>
      <c r="I32" s="5" t="str">
        <f ca="1">IF(H32="","",SUM($H$5:H32))</f>
        <v/>
      </c>
      <c r="J32" t="str">
        <f t="shared" ca="1" si="1"/>
        <v/>
      </c>
      <c r="M32" t="str">
        <f t="shared" ca="1" si="2"/>
        <v/>
      </c>
      <c r="N32" t="str">
        <f t="shared" ca="1" si="3"/>
        <v/>
      </c>
      <c r="O32">
        <f t="shared" si="4"/>
        <v>0.8</v>
      </c>
    </row>
    <row r="33" spans="1:15">
      <c r="A33" s="3"/>
      <c r="B33" s="4"/>
      <c r="C33" t="str">
        <f>IF(OR(A33="",B33=""),"",_xludf.RANK.EQ(B33,$B$5:$B$34,0)+COUNTIF($B$5:B33,B33)-1)</f>
        <v/>
      </c>
      <c r="E33">
        <v>29</v>
      </c>
      <c r="F33" t="str">
        <f t="shared" ca="1" si="5"/>
        <v/>
      </c>
      <c r="G33" t="str">
        <f t="shared" ca="1" si="6"/>
        <v/>
      </c>
      <c r="H33" s="5" t="str">
        <f t="shared" ca="1" si="0"/>
        <v/>
      </c>
      <c r="I33" s="5" t="str">
        <f ca="1">IF(H33="","",SUM($H$5:H33))</f>
        <v/>
      </c>
      <c r="J33" t="str">
        <f t="shared" ca="1" si="1"/>
        <v/>
      </c>
      <c r="M33" t="str">
        <f t="shared" ca="1" si="2"/>
        <v/>
      </c>
      <c r="N33" t="str">
        <f t="shared" ca="1" si="3"/>
        <v/>
      </c>
      <c r="O33">
        <f t="shared" si="4"/>
        <v>0.8</v>
      </c>
    </row>
    <row r="34" spans="1:15">
      <c r="A34" s="3"/>
      <c r="B34" s="4"/>
      <c r="C34" t="str">
        <f>IF(OR(A34="",B34=""),"",_xludf.RANK.EQ(B34,$B$5:$B$34,0)+COUNTIF($B$5:B34,B34)-1)</f>
        <v/>
      </c>
      <c r="E34">
        <v>30</v>
      </c>
      <c r="F34" t="str">
        <f t="shared" ca="1" si="5"/>
        <v/>
      </c>
      <c r="G34" t="str">
        <f t="shared" ca="1" si="6"/>
        <v/>
      </c>
      <c r="H34" s="5" t="str">
        <f t="shared" ca="1" si="0"/>
        <v/>
      </c>
      <c r="I34" s="5" t="str">
        <f ca="1">IF(H34="","",SUM($H$5:H34))</f>
        <v/>
      </c>
      <c r="J34" t="str">
        <f t="shared" ca="1" si="1"/>
        <v/>
      </c>
      <c r="M34" t="str">
        <f t="shared" ca="1" si="2"/>
        <v/>
      </c>
      <c r="N34" t="str">
        <f t="shared" ca="1" si="3"/>
        <v/>
      </c>
      <c r="O34">
        <f t="shared" si="4"/>
        <v>0.8</v>
      </c>
    </row>
    <row r="36" spans="1:15">
      <c r="A36" s="1" t="s">
        <v>21</v>
      </c>
      <c r="B36" s="1"/>
    </row>
    <row r="37" spans="1:15">
      <c r="A37" t="s">
        <v>22</v>
      </c>
      <c r="B37">
        <f>SUM(B5:B34)</f>
        <v>150</v>
      </c>
    </row>
    <row r="38" spans="1:15">
      <c r="A38" t="s">
        <v>23</v>
      </c>
      <c r="B38">
        <f>COUNT(B5:B34)</f>
        <v>10</v>
      </c>
    </row>
    <row r="39" spans="1:15">
      <c r="A39" t="s">
        <v>24</v>
      </c>
      <c r="B39">
        <f ca="1">COUNTIF(J5:J34,"PRIORIDAD")+COUNTIF(J5:J34,"PUNTO 80%")</f>
        <v>2</v>
      </c>
    </row>
    <row r="40" spans="1:15">
      <c r="A40" t="s">
        <v>25</v>
      </c>
      <c r="B40" t="str">
        <f>F5</f>
        <v>Golpe</v>
      </c>
    </row>
  </sheetData>
  <mergeCells count="2">
    <mergeCell ref="A1:J1"/>
    <mergeCell ref="A2:J2"/>
  </mergeCells>
  <conditionalFormatting sqref="J5:J34">
    <cfRule type="expression" dxfId="1" priority="1">
      <formula>J5="PUNTO 80%"</formula>
    </cfRule>
    <cfRule type="expression" dxfId="0" priority="2">
      <formula>J5="PRIORIDAD"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4"/>
  <sheetData>
    <row r="1" spans="1:2" ht="20">
      <c r="A1" s="6" t="s">
        <v>26</v>
      </c>
      <c r="B1" s="6"/>
    </row>
    <row r="2" spans="1:2">
      <c r="A2" s="1" t="s">
        <v>27</v>
      </c>
      <c r="B2" s="1" t="s">
        <v>28</v>
      </c>
    </row>
    <row r="3" spans="1:2" ht="112">
      <c r="A3" t="s">
        <v>29</v>
      </c>
      <c r="B3" s="7" t="s">
        <v>30</v>
      </c>
    </row>
    <row r="4" spans="1:2" ht="84">
      <c r="A4" t="s">
        <v>31</v>
      </c>
      <c r="B4" s="7" t="s">
        <v>32</v>
      </c>
    </row>
    <row r="5" spans="1:2" ht="98">
      <c r="A5" t="s">
        <v>33</v>
      </c>
      <c r="B5" s="7" t="s">
        <v>34</v>
      </c>
    </row>
    <row r="6" spans="1:2" ht="224">
      <c r="A6" t="s">
        <v>35</v>
      </c>
      <c r="B6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Pareto Automático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Fidel Delgado</cp:lastModifiedBy>
  <dcterms:modified xsi:type="dcterms:W3CDTF">2026-09-26T23:25:39Z</dcterms:modified>
</cp:coreProperties>
</file>